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70406658-B870-4560-93A7-CF82A4734CC4}" xr6:coauthVersionLast="47" xr6:coauthVersionMax="47" xr10:uidLastSave="{00000000-0000-0000-0000-000000000000}"/>
  <bookViews>
    <workbookView xWindow="720" yWindow="720" windowWidth="9540" windowHeight="926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L20" i="1"/>
  <c r="N20" i="1"/>
  <c r="P20" i="1" s="1"/>
  <c r="V20" i="1"/>
  <c r="X20" i="1"/>
  <c r="Z20" i="1" s="1"/>
  <c r="L21" i="1"/>
  <c r="N21" i="1"/>
  <c r="P21" i="1" s="1"/>
  <c r="V21" i="1"/>
  <c r="X21" i="1"/>
  <c r="Z21" i="1" s="1"/>
  <c r="X22" i="1" l="1"/>
  <c r="Z22" i="1" l="1"/>
  <c r="J13" i="1"/>
  <c r="L13" i="1" s="1"/>
  <c r="N22" i="1" l="1"/>
  <c r="P22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<sst xmlns="http://schemas.openxmlformats.org/spreadsheetml/2006/main" count="45" uniqueCount="39">
  <si>
    <t>Příloha č. X</t>
  </si>
  <si>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</si>
  <si>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</si>
  <si>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</si>
  <si>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</si>
  <si>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</si>
  <si>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</si>
  <si>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</si>
  <si>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</si>
  <si>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</si>
  <si>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</si>
  <si>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</si>
  <si>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</si>
  <si>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</si>
  <si>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</si>
  <si>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</si>
  <si>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</si>
  <si>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</si>
  <si>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</si>
  <si>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</si>
  <si>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</si>
  <si>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</si>
  <si>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</si>
  <si>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</si>
  <si>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</si>
  <si>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</si>
  <si>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</si>
  <si>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</si>
  <si>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</si>
  <si>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</si>
  <si>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</si>
  <si>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</si>
  <si>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Tester těsnosti endoskopů</t>
  </si>
  <si>
    <t>Přístrojové vybavení - endoskopické vybavení</t>
  </si>
  <si>
    <t>Přístrojové vybavení celkem - endoskopické vybavení</t>
  </si>
  <si>
    <t>Videoendoskopická sestava</t>
  </si>
  <si>
    <t>Terapeutický videobronchoskop</t>
  </si>
  <si>
    <t>C4 - Litoměřice - plicní</t>
  </si>
  <si>
    <t>Endoskopické vybaveni - 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</si>
</sst>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12" xfId="0" applyFont="1" applyFill="1" applyBorder="1"/>
    <xf numFmtId="0" fontId="0" fillId="4" borderId="13" xfId="0" applyFill="1" applyBorder="1"/>
    <xf numFmtId="0" fontId="0" fillId="4" borderId="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6" fillId="4" borderId="10" xfId="0" applyFont="1" applyFill="1" applyBorder="1"/>
    <xf numFmtId="0" fontId="4" fillId="4" borderId="11" xfId="0" applyFont="1" applyFill="1" applyBorder="1"/>
    <xf numFmtId="0" fontId="6" fillId="4" borderId="11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3" borderId="25" xfId="0" applyFont="1" applyFill="1" applyBorder="1"/>
    <xf numFmtId="0" fontId="3" fillId="3" borderId="26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4" borderId="30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164" fontId="3" fillId="3" borderId="10" xfId="3" applyNumberFormat="1" applyFont="1" applyFill="1" applyBorder="1" applyAlignment="1">
      <alignment horizontal="center"/>
    </xf>
    <xf numFmtId="164" fontId="3" fillId="3" borderId="30" xfId="3" applyNumberFormat="1" applyFon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8" fontId="0" fillId="3" borderId="18" xfId="0" applyNumberFormat="1" applyFill="1" applyBorder="1" applyAlignment="1">
      <alignment horizontal="center"/>
    </xf>
    <xf numFmtId="8" fontId="0" fillId="3" borderId="19" xfId="0" applyNumberFormat="1" applyFill="1" applyBorder="1" applyAlignment="1">
      <alignment horizontal="center"/>
    </xf>
    <xf numFmtId="8" fontId="0" fillId="3" borderId="20" xfId="0" applyNumberFormat="1" applyFill="1" applyBorder="1" applyAlignment="1">
      <alignment horizontal="center"/>
    </xf>
    <xf numFmtId="8" fontId="0" fillId="3" borderId="21" xfId="0" applyNumberForma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8" fontId="0" fillId="3" borderId="39" xfId="0" applyNumberFormat="1" applyFill="1" applyBorder="1" applyAlignment="1">
      <alignment horizontal="center"/>
    </xf>
    <xf numFmtId="8" fontId="0" fillId="3" borderId="22" xfId="0" applyNumberFormat="1" applyFill="1" applyBorder="1" applyAlignment="1">
      <alignment horizontal="center"/>
    </xf>
    <xf numFmtId="8" fontId="6" fillId="3" borderId="36" xfId="0" applyNumberFormat="1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8" fontId="6" fillId="3" borderId="37" xfId="0" applyNumberFormat="1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3"/>
  <sheetViews>
    <sheetView tabSelected="1" topLeftCell="A11" zoomScale="90" zoomScaleNormal="90" workbookViewId="0">
      <selection activeCell="I19" sqref="I19"/>
    </sheetView>
  </sheetViews>
  <sheetFormatPr defaultRowHeight="14.5" x14ac:dyDescent="0.35"/>
  <cols>
    <col min="1" max="1" width="2.1796875" customWidth="1"/>
    <col min="2" max="2" width="14" customWidth="1"/>
    <col min="9" max="9" width="6.26953125" bestFit="1" customWidth="1"/>
    <col min="10" max="27" width="11.1796875" customWidth="1"/>
  </cols>
  <sheetData>
    <row r="1" spans="2:27" ht="21" x14ac:dyDescent="0.5">
      <c r="B1" s="59" t="s">
        <v>0</v>
      </c>
      <c r="C1" s="59"/>
    </row>
    <row r="2" spans="2:27" ht="21" x14ac:dyDescent="0.5">
      <c r="B2" s="33" t="s">
        <v>1</v>
      </c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2:27" x14ac:dyDescent="0.35">
      <c r="B3" s="36" t="s">
        <v>29</v>
      </c>
    </row>
    <row r="5" spans="2:27" ht="18.5" x14ac:dyDescent="0.45">
      <c r="B5" s="3" t="s">
        <v>2</v>
      </c>
    </row>
    <row r="6" spans="2:27" ht="18.5" x14ac:dyDescent="0.45">
      <c r="B6" s="3" t="s">
        <v>38</v>
      </c>
    </row>
    <row r="7" spans="2:27" ht="15" thickBot="1" x14ac:dyDescent="0.4"/>
    <row r="8" spans="2:27" x14ac:dyDescent="0.35">
      <c r="B8" s="4" t="s">
        <v>5</v>
      </c>
      <c r="C8" s="5"/>
      <c r="D8" s="5"/>
      <c r="E8" s="5"/>
      <c r="F8" s="5"/>
      <c r="G8" s="5"/>
      <c r="H8" s="20"/>
      <c r="I8" s="22">
        <v>24</v>
      </c>
      <c r="K8" s="1"/>
    </row>
    <row r="9" spans="2:27" ht="15" thickBot="1" x14ac:dyDescent="0.4">
      <c r="B9" s="6" t="s">
        <v>17</v>
      </c>
      <c r="C9" s="7"/>
      <c r="D9" s="7"/>
      <c r="E9" s="7"/>
      <c r="F9" s="7"/>
      <c r="G9" s="7"/>
      <c r="H9" s="21"/>
      <c r="I9" s="23">
        <v>96</v>
      </c>
    </row>
    <row r="10" spans="2:27" ht="15" thickBot="1" x14ac:dyDescent="0.4"/>
    <row r="11" spans="2:27" ht="15" thickBot="1" x14ac:dyDescent="0.4">
      <c r="B11" s="8" t="s">
        <v>31</v>
      </c>
      <c r="C11" s="9"/>
      <c r="D11" s="9"/>
      <c r="E11" s="9"/>
      <c r="F11" s="9"/>
      <c r="G11" s="9"/>
      <c r="H11" s="9"/>
      <c r="I11" s="10"/>
      <c r="J11" s="60" t="s">
        <v>3</v>
      </c>
      <c r="K11" s="61"/>
      <c r="L11" s="61" t="s">
        <v>4</v>
      </c>
      <c r="M11" s="62"/>
    </row>
    <row r="12" spans="2:27" x14ac:dyDescent="0.35">
      <c r="B12" s="30" t="s">
        <v>34</v>
      </c>
      <c r="C12" s="31"/>
      <c r="D12" s="31"/>
      <c r="E12" s="31"/>
      <c r="F12" s="31"/>
      <c r="G12" s="31"/>
      <c r="H12" s="31"/>
      <c r="I12" s="32"/>
      <c r="J12" s="66">
        <f>N22</f>
        <v>0</v>
      </c>
      <c r="K12" s="67"/>
      <c r="L12" s="67">
        <f>J12*1.21</f>
        <v>0</v>
      </c>
      <c r="M12" s="74"/>
    </row>
    <row r="13" spans="2:27" ht="15" thickBot="1" x14ac:dyDescent="0.4">
      <c r="B13" s="14" t="s">
        <v>6</v>
      </c>
      <c r="C13" s="15"/>
      <c r="D13" s="15"/>
      <c r="E13" s="15"/>
      <c r="F13" s="15"/>
      <c r="G13" s="15"/>
      <c r="H13" s="15"/>
      <c r="I13" s="16"/>
      <c r="J13" s="68">
        <f>X22</f>
        <v>0</v>
      </c>
      <c r="K13" s="69"/>
      <c r="L13" s="69">
        <f>J13*1.21</f>
        <v>0</v>
      </c>
      <c r="M13" s="75"/>
    </row>
    <row r="14" spans="2:27" ht="19" thickBot="1" x14ac:dyDescent="0.5">
      <c r="G14" s="17" t="s">
        <v>30</v>
      </c>
      <c r="H14" s="18"/>
      <c r="I14" s="19"/>
      <c r="J14" s="76">
        <f>SUM(J12:K13)</f>
        <v>0</v>
      </c>
      <c r="K14" s="77"/>
      <c r="L14" s="78">
        <f>SUM(L12:M13)</f>
        <v>0</v>
      </c>
      <c r="M14" s="79"/>
    </row>
    <row r="16" spans="2:27" ht="15" thickBot="1" x14ac:dyDescent="0.4"/>
    <row r="17" spans="2:27" ht="15" customHeight="1" x14ac:dyDescent="0.35">
      <c r="B17" s="24" t="s">
        <v>33</v>
      </c>
      <c r="C17" s="25"/>
      <c r="D17" s="25"/>
      <c r="E17" s="25"/>
      <c r="F17" s="25"/>
      <c r="G17" s="26"/>
      <c r="H17" s="24" t="s">
        <v>9</v>
      </c>
      <c r="I17" s="25"/>
      <c r="J17" s="63" t="s">
        <v>24</v>
      </c>
      <c r="K17" s="64"/>
      <c r="L17" s="64"/>
      <c r="M17" s="64"/>
      <c r="N17" s="64"/>
      <c r="O17" s="64"/>
      <c r="P17" s="64"/>
      <c r="Q17" s="65"/>
      <c r="R17" s="81" t="s">
        <v>27</v>
      </c>
      <c r="S17" s="82"/>
      <c r="T17" s="63" t="s">
        <v>18</v>
      </c>
      <c r="U17" s="64"/>
      <c r="V17" s="64"/>
      <c r="W17" s="64"/>
      <c r="X17" s="80" t="s">
        <v>21</v>
      </c>
      <c r="Y17" s="64"/>
      <c r="Z17" s="64"/>
      <c r="AA17" s="65"/>
    </row>
    <row r="18" spans="2:27" ht="15" thickBot="1" x14ac:dyDescent="0.4">
      <c r="B18" s="27" t="s">
        <v>28</v>
      </c>
      <c r="C18" s="28"/>
      <c r="D18" s="28"/>
      <c r="E18" s="28"/>
      <c r="F18" s="28"/>
      <c r="G18" s="29"/>
      <c r="H18" s="27" t="s">
        <v>25</v>
      </c>
      <c r="I18" s="28"/>
      <c r="J18" s="72" t="s">
        <v>8</v>
      </c>
      <c r="K18" s="70"/>
      <c r="L18" s="70" t="s">
        <v>7</v>
      </c>
      <c r="M18" s="70"/>
      <c r="N18" s="70" t="s">
        <v>19</v>
      </c>
      <c r="O18" s="70"/>
      <c r="P18" s="70" t="s">
        <v>20</v>
      </c>
      <c r="Q18" s="73"/>
      <c r="R18" s="83"/>
      <c r="S18" s="84"/>
      <c r="T18" s="72" t="s">
        <v>8</v>
      </c>
      <c r="U18" s="70"/>
      <c r="V18" s="70" t="s">
        <v>7</v>
      </c>
      <c r="W18" s="71"/>
      <c r="X18" s="70" t="s">
        <v>19</v>
      </c>
      <c r="Y18" s="70"/>
      <c r="Z18" s="70" t="s">
        <v>20</v>
      </c>
      <c r="AA18" s="73"/>
    </row>
    <row r="19" spans="2:27" x14ac:dyDescent="0.35">
      <c r="B19" s="30" t="s">
        <v>35</v>
      </c>
      <c r="C19" s="31"/>
      <c r="D19" s="31"/>
      <c r="E19" s="31" t="s">
        <v>37</v>
      </c>
      <c r="F19" s="31"/>
      <c r="G19" s="32"/>
      <c r="H19" s="30">
        <v>1</v>
      </c>
      <c r="I19" s="31"/>
      <c r="J19" s="93"/>
      <c r="K19" s="57"/>
      <c r="L19" s="56">
        <f>J19*1.21</f>
        <v>0</v>
      </c>
      <c r="M19" s="57"/>
      <c r="N19" s="56">
        <f t="shared" ref="N19:N21" si="0">J19*H19</f>
        <v>0</v>
      </c>
      <c r="O19" s="57"/>
      <c r="P19" s="56">
        <f t="shared" ref="P19:P21" si="1">N19*1.21</f>
        <v>0</v>
      </c>
      <c r="Q19" s="58"/>
      <c r="R19" s="87"/>
      <c r="S19" s="88"/>
      <c r="T19" s="93"/>
      <c r="U19" s="57"/>
      <c r="V19" s="56">
        <f t="shared" ref="V19:V21" si="2">T19*1.21</f>
        <v>0</v>
      </c>
      <c r="W19" s="57"/>
      <c r="X19" s="56">
        <f t="shared" ref="X19:X21" si="3">T19*H19*($I$9/12)</f>
        <v>0</v>
      </c>
      <c r="Y19" s="57"/>
      <c r="Z19" s="56">
        <f t="shared" ref="Z19:Z21" si="4">X19*1.21</f>
        <v>0</v>
      </c>
      <c r="AA19" s="58"/>
    </row>
    <row r="20" spans="2:27" x14ac:dyDescent="0.35">
      <c r="B20" s="11" t="s">
        <v>36</v>
      </c>
      <c r="C20" s="12"/>
      <c r="D20" s="12"/>
      <c r="E20" s="12" t="s">
        <v>37</v>
      </c>
      <c r="F20" s="12"/>
      <c r="G20" s="13"/>
      <c r="H20" s="11">
        <v>2</v>
      </c>
      <c r="I20" s="12"/>
      <c r="J20" s="89"/>
      <c r="K20" s="55"/>
      <c r="L20" s="53">
        <f t="shared" ref="L20:L21" si="5">J20*1.21</f>
        <v>0</v>
      </c>
      <c r="M20" s="55"/>
      <c r="N20" s="53">
        <f t="shared" si="0"/>
        <v>0</v>
      </c>
      <c r="O20" s="55"/>
      <c r="P20" s="53">
        <f t="shared" si="1"/>
        <v>0</v>
      </c>
      <c r="Q20" s="54"/>
      <c r="R20" s="91"/>
      <c r="S20" s="92"/>
      <c r="T20" s="89"/>
      <c r="U20" s="55"/>
      <c r="V20" s="53">
        <f t="shared" si="2"/>
        <v>0</v>
      </c>
      <c r="W20" s="55"/>
      <c r="X20" s="53">
        <f t="shared" si="3"/>
        <v>0</v>
      </c>
      <c r="Y20" s="55"/>
      <c r="Z20" s="53">
        <f t="shared" si="4"/>
        <v>0</v>
      </c>
      <c r="AA20" s="54"/>
    </row>
    <row r="21" spans="2:27" ht="15" thickBot="1" x14ac:dyDescent="0.4">
      <c r="B21" s="14" t="s">
        <v>32</v>
      </c>
      <c r="C21" s="15"/>
      <c r="D21" s="15"/>
      <c r="E21" s="15" t="s">
        <v>37</v>
      </c>
      <c r="F21" s="15"/>
      <c r="G21" s="16"/>
      <c r="H21" s="14">
        <v>1</v>
      </c>
      <c r="I21" s="15"/>
      <c r="J21" s="90"/>
      <c r="K21" s="52"/>
      <c r="L21" s="50">
        <f t="shared" si="5"/>
        <v>0</v>
      </c>
      <c r="M21" s="52"/>
      <c r="N21" s="50">
        <f t="shared" si="0"/>
        <v>0</v>
      </c>
      <c r="O21" s="52"/>
      <c r="P21" s="50">
        <f t="shared" si="1"/>
        <v>0</v>
      </c>
      <c r="Q21" s="51"/>
      <c r="R21" s="85"/>
      <c r="S21" s="86"/>
      <c r="T21" s="90"/>
      <c r="U21" s="52"/>
      <c r="V21" s="50">
        <f t="shared" si="2"/>
        <v>0</v>
      </c>
      <c r="W21" s="52"/>
      <c r="X21" s="50">
        <f t="shared" si="3"/>
        <v>0</v>
      </c>
      <c r="Y21" s="52"/>
      <c r="Z21" s="50">
        <f t="shared" si="4"/>
        <v>0</v>
      </c>
      <c r="AA21" s="51"/>
    </row>
    <row r="22" spans="2:27" ht="15" thickBot="1" x14ac:dyDescent="0.4">
      <c r="H22" s="46" t="s">
        <v>23</v>
      </c>
      <c r="I22" s="47"/>
      <c r="J22" s="40"/>
      <c r="K22" s="41"/>
      <c r="L22" s="41"/>
      <c r="M22" s="42"/>
      <c r="N22" s="43">
        <f>SUM(N19:O21)</f>
        <v>0</v>
      </c>
      <c r="O22" s="44"/>
      <c r="P22" s="48">
        <f t="shared" ref="P22" si="6">N22*1.21</f>
        <v>0</v>
      </c>
      <c r="Q22" s="49"/>
      <c r="R22" s="40"/>
      <c r="S22" s="41"/>
      <c r="T22" s="41"/>
      <c r="U22" s="41"/>
      <c r="V22" s="41"/>
      <c r="W22" s="42"/>
      <c r="X22" s="43">
        <f>SUM(X19:Y21)</f>
        <v>0</v>
      </c>
      <c r="Y22" s="44"/>
      <c r="Z22" s="43">
        <f t="shared" ref="Z22" si="7">X22*1.21</f>
        <v>0</v>
      </c>
      <c r="AA22" s="45"/>
    </row>
    <row r="24" spans="2:27" s="37" customFormat="1" x14ac:dyDescent="0.35">
      <c r="H24" s="38"/>
      <c r="I24" s="38"/>
      <c r="J24" s="38"/>
      <c r="K24" s="38"/>
      <c r="L24" s="38"/>
      <c r="M24" s="38"/>
      <c r="N24" s="39"/>
      <c r="O24" s="38"/>
      <c r="P24" s="39"/>
      <c r="Q24" s="38"/>
    </row>
    <row r="25" spans="2:27" s="37" customFormat="1" x14ac:dyDescent="0.35">
      <c r="B25" t="s">
        <v>22</v>
      </c>
      <c r="H25" s="38"/>
      <c r="I25" s="38"/>
      <c r="J25" s="38"/>
      <c r="K25" s="38"/>
      <c r="L25" s="38"/>
      <c r="M25" s="38"/>
      <c r="N25" s="39"/>
      <c r="O25" s="38"/>
      <c r="P25" s="39"/>
      <c r="Q25" s="38"/>
    </row>
    <row r="26" spans="2:27" s="37" customFormat="1" x14ac:dyDescent="0.35">
      <c r="H26" s="38"/>
      <c r="I26" s="38"/>
      <c r="J26" s="38"/>
      <c r="K26" s="38"/>
      <c r="L26" s="38"/>
      <c r="M26" s="38"/>
      <c r="N26" s="39"/>
      <c r="O26" s="38"/>
      <c r="P26" s="39"/>
      <c r="Q26" s="38"/>
    </row>
    <row r="27" spans="2:27" x14ac:dyDescent="0.35">
      <c r="B27" s="2" t="s">
        <v>16</v>
      </c>
    </row>
    <row r="28" spans="2:27" x14ac:dyDescent="0.35">
      <c r="B28" t="s">
        <v>26</v>
      </c>
    </row>
    <row r="29" spans="2:27" x14ac:dyDescent="0.35">
      <c r="B29" t="s">
        <v>10</v>
      </c>
    </row>
    <row r="30" spans="2:27" x14ac:dyDescent="0.35">
      <c r="B30" t="s">
        <v>11</v>
      </c>
    </row>
    <row r="31" spans="2:27" x14ac:dyDescent="0.35">
      <c r="B31" t="s">
        <v>12</v>
      </c>
    </row>
    <row r="32" spans="2:27" x14ac:dyDescent="0.35">
      <c r="B32" t="s">
        <v>13</v>
      </c>
    </row>
    <row r="33" spans="2:2" x14ac:dyDescent="0.35">
      <c r="B33" t="s">
        <v>14</v>
      </c>
    </row>
    <row r="34" spans="2:2" x14ac:dyDescent="0.35">
      <c r="B34" t="s">
        <v>15</v>
      </c>
    </row>
    <row r="53" spans="2:2" x14ac:dyDescent="0.35">
      <c r="B53" s="1"/>
    </row>
  </sheetData>
  <mergeCells count="55">
    <mergeCell ref="J21:K21"/>
    <mergeCell ref="N20:O20"/>
    <mergeCell ref="J20:K20"/>
    <mergeCell ref="L20:M20"/>
    <mergeCell ref="J19:K19"/>
    <mergeCell ref="L19:M19"/>
    <mergeCell ref="N19:O19"/>
    <mergeCell ref="T19:U19"/>
    <mergeCell ref="P21:Q21"/>
    <mergeCell ref="N21:O21"/>
    <mergeCell ref="L21:M21"/>
    <mergeCell ref="X18:Y18"/>
    <mergeCell ref="Z18:AA18"/>
    <mergeCell ref="R17:S18"/>
    <mergeCell ref="R21:S21"/>
    <mergeCell ref="P20:Q20"/>
    <mergeCell ref="R19:S19"/>
    <mergeCell ref="T20:U20"/>
    <mergeCell ref="T21:U21"/>
    <mergeCell ref="R20:S20"/>
    <mergeCell ref="P19:Q19"/>
    <mergeCell ref="L12:M12"/>
    <mergeCell ref="L13:M13"/>
    <mergeCell ref="J14:K14"/>
    <mergeCell ref="L14:M14"/>
    <mergeCell ref="X17:AA17"/>
    <mergeCell ref="V19:W19"/>
    <mergeCell ref="X19:Y19"/>
    <mergeCell ref="Z19:AA19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Z21:AA21"/>
    <mergeCell ref="V21:W21"/>
    <mergeCell ref="X21:Y21"/>
    <mergeCell ref="Z20:AA20"/>
    <mergeCell ref="X20:Y20"/>
    <mergeCell ref="V20:W20"/>
    <mergeCell ref="J22:M22"/>
    <mergeCell ref="R22:W22"/>
    <mergeCell ref="X22:Y22"/>
    <mergeCell ref="Z22:AA22"/>
    <mergeCell ref="H22:I22"/>
    <mergeCell ref="N22:O22"/>
    <mergeCell ref="P22:Q22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BD58D8-D8C9-463C-9886-03D2DD7955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2593FB-2482-4D52-A567-D80FA17F30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C69AEC-E537-4A29-A41D-C37B287AA0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2023-04-07T14:15:25Z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